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tanzania-my.sharepoint.com/personal/flmwakuu_bot_go_tz/Documents/Desktop/PSSU/DATA/For Website/"/>
    </mc:Choice>
  </mc:AlternateContent>
  <xr:revisionPtr revIDLastSave="131" documentId="8_{C58D2E1A-0893-4218-92DC-3ABD5624BC55}" xr6:coauthVersionLast="47" xr6:coauthVersionMax="47" xr10:uidLastSave="{73909FC9-6A2B-498A-BF94-FA8392C13664}"/>
  <bookViews>
    <workbookView xWindow="-110" yWindow="-110" windowWidth="19420" windowHeight="11500" xr2:uid="{00000000-000D-0000-FFFF-FFFF00000000}"/>
  </bookViews>
  <sheets>
    <sheet name="INTERNET BANK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4" i="1" l="1"/>
  <c r="D24" i="1"/>
  <c r="C24" i="1"/>
  <c r="D37" i="1"/>
  <c r="C37" i="1"/>
  <c r="D50" i="1"/>
  <c r="C50" i="1"/>
  <c r="D63" i="1"/>
  <c r="C63" i="1"/>
  <c r="C76" i="1"/>
  <c r="D89" i="1"/>
  <c r="C89" i="1"/>
  <c r="D102" i="1"/>
  <c r="C102" i="1"/>
  <c r="D115" i="1"/>
  <c r="C115" i="1"/>
  <c r="D128" i="1"/>
  <c r="C128" i="1"/>
  <c r="D141" i="1"/>
  <c r="C141" i="1"/>
  <c r="D154" i="1"/>
  <c r="C154" i="1"/>
  <c r="D164" i="1"/>
  <c r="D75" i="1"/>
  <c r="D74" i="1"/>
  <c r="D73" i="1"/>
  <c r="D76" i="1" s="1"/>
  <c r="D72" i="1"/>
  <c r="D71" i="1"/>
  <c r="D70" i="1"/>
  <c r="D69" i="1"/>
  <c r="D68" i="1"/>
  <c r="D67" i="1"/>
</calcChain>
</file>

<file path=xl/sharedStrings.xml><?xml version="1.0" encoding="utf-8"?>
<sst xmlns="http://schemas.openxmlformats.org/spreadsheetml/2006/main" count="148" uniqueCount="19">
  <si>
    <t>Year</t>
  </si>
  <si>
    <t>Month</t>
  </si>
  <si>
    <t>Volume</t>
  </si>
  <si>
    <t>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</si>
  <si>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</si>
  <si>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</si>
  <si>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</si>
  <si>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</si>
  <si>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</si>
  <si>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</si>
  <si>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</si>
  <si>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</si>
  <si>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</si>
  <si>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</si>
  <si>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</si>
  <si>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Value (TZS Millions)</t>
  </si>
  <si>
    <t xml:space="preserve">December </t>
  </si>
  <si>
    <t>INTERNET BANKING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</si>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</sst>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Helvetica"/>
    </font>
    <font>
      <b/>
      <i/>
      <sz val="10"/>
      <color rgb="FF000000"/>
      <name val="Helvetica"/>
    </font>
    <font>
      <sz val="10"/>
      <color theme="1"/>
      <name val="Helvetica"/>
    </font>
    <font>
      <sz val="8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165" fontId="2" fillId="2" borderId="2" xfId="1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164" fontId="2" fillId="2" borderId="3" xfId="1" applyFont="1" applyFill="1" applyBorder="1" applyAlignment="1">
      <alignment horizontal="center" vertical="center" wrapText="1"/>
    </xf>
    <xf numFmtId="164" fontId="4" fillId="0" borderId="0" xfId="1" applyFont="1"/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/>
    </xf>
    <xf numFmtId="164" fontId="7" fillId="0" borderId="1" xfId="1" applyFont="1" applyFill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164" fontId="8" fillId="0" borderId="1" xfId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horizontal="right"/>
    </xf>
    <xf numFmtId="164" fontId="7" fillId="0" borderId="6" xfId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/>
    </xf>
    <xf numFmtId="165" fontId="8" fillId="0" borderId="1" xfId="1" applyNumberFormat="1" applyFont="1" applyBorder="1"/>
    <xf numFmtId="164" fontId="8" fillId="0" borderId="1" xfId="1" applyFont="1" applyBorder="1"/>
    <xf numFmtId="0" fontId="8" fillId="0" borderId="1" xfId="0" applyFont="1" applyBorder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165" fontId="9" fillId="3" borderId="4" xfId="1" applyNumberFormat="1" applyFont="1" applyFill="1" applyBorder="1" applyAlignment="1">
      <alignment horizontal="center" vertical="center" wrapText="1"/>
    </xf>
    <xf numFmtId="164" fontId="9" fillId="3" borderId="4" xfId="1" applyFont="1" applyFill="1" applyBorder="1" applyAlignment="1">
      <alignment horizontal="center" vertical="center" wrapText="1"/>
    </xf>
    <xf numFmtId="165" fontId="10" fillId="0" borderId="0" xfId="1" applyNumberFormat="1" applyFont="1"/>
    <xf numFmtId="164" fontId="10" fillId="0" borderId="1" xfId="1" applyFont="1" applyBorder="1"/>
    <xf numFmtId="165" fontId="10" fillId="0" borderId="1" xfId="1" applyNumberFormat="1" applyFont="1" applyBorder="1"/>
    <xf numFmtId="165" fontId="11" fillId="0" borderId="1" xfId="1" applyNumberFormat="1" applyFont="1" applyFill="1" applyBorder="1" applyAlignment="1">
      <alignment horizontal="left"/>
    </xf>
    <xf numFmtId="164" fontId="11" fillId="0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4"/>
  <sheetViews>
    <sheetView tabSelected="1" topLeftCell="A152" workbookViewId="0">
      <selection activeCell="C169" sqref="C169"/>
    </sheetView>
  </sheetViews>
  <sheetFormatPr defaultRowHeight="12.5" x14ac:dyDescent="0.25"/>
  <cols>
    <col min="1" max="1" width="16.81640625" style="1" customWidth="1"/>
    <col min="2" max="2" width="15.1796875" style="1" customWidth="1"/>
    <col min="3" max="3" width="20" style="3" customWidth="1"/>
    <col min="4" max="4" width="22.54296875" style="5" customWidth="1"/>
    <col min="5" max="256" width="9.1796875" style="1"/>
    <col min="257" max="257" width="16.81640625" style="1" customWidth="1"/>
    <col min="258" max="258" width="15.1796875" style="1" customWidth="1"/>
    <col min="259" max="259" width="20" style="1" customWidth="1"/>
    <col min="260" max="260" width="22.54296875" style="1" customWidth="1"/>
    <col min="261" max="512" width="9.1796875" style="1"/>
    <col min="513" max="513" width="16.81640625" style="1" customWidth="1"/>
    <col min="514" max="514" width="15.1796875" style="1" customWidth="1"/>
    <col min="515" max="515" width="20" style="1" customWidth="1"/>
    <col min="516" max="516" width="22.54296875" style="1" customWidth="1"/>
    <col min="517" max="768" width="9.1796875" style="1"/>
    <col min="769" max="769" width="16.81640625" style="1" customWidth="1"/>
    <col min="770" max="770" width="15.1796875" style="1" customWidth="1"/>
    <col min="771" max="771" width="20" style="1" customWidth="1"/>
    <col min="772" max="772" width="22.54296875" style="1" customWidth="1"/>
    <col min="773" max="1024" width="9.1796875" style="1"/>
    <col min="1025" max="1025" width="16.81640625" style="1" customWidth="1"/>
    <col min="1026" max="1026" width="15.1796875" style="1" customWidth="1"/>
    <col min="1027" max="1027" width="20" style="1" customWidth="1"/>
    <col min="1028" max="1028" width="22.54296875" style="1" customWidth="1"/>
    <col min="1029" max="1280" width="9.1796875" style="1"/>
    <col min="1281" max="1281" width="16.81640625" style="1" customWidth="1"/>
    <col min="1282" max="1282" width="15.1796875" style="1" customWidth="1"/>
    <col min="1283" max="1283" width="20" style="1" customWidth="1"/>
    <col min="1284" max="1284" width="22.54296875" style="1" customWidth="1"/>
    <col min="1285" max="1536" width="9.1796875" style="1"/>
    <col min="1537" max="1537" width="16.81640625" style="1" customWidth="1"/>
    <col min="1538" max="1538" width="15.1796875" style="1" customWidth="1"/>
    <col min="1539" max="1539" width="20" style="1" customWidth="1"/>
    <col min="1540" max="1540" width="22.54296875" style="1" customWidth="1"/>
    <col min="1541" max="1792" width="9.1796875" style="1"/>
    <col min="1793" max="1793" width="16.81640625" style="1" customWidth="1"/>
    <col min="1794" max="1794" width="15.1796875" style="1" customWidth="1"/>
    <col min="1795" max="1795" width="20" style="1" customWidth="1"/>
    <col min="1796" max="1796" width="22.54296875" style="1" customWidth="1"/>
    <col min="1797" max="2048" width="9.1796875" style="1"/>
    <col min="2049" max="2049" width="16.81640625" style="1" customWidth="1"/>
    <col min="2050" max="2050" width="15.1796875" style="1" customWidth="1"/>
    <col min="2051" max="2051" width="20" style="1" customWidth="1"/>
    <col min="2052" max="2052" width="22.54296875" style="1" customWidth="1"/>
    <col min="2053" max="2304" width="9.1796875" style="1"/>
    <col min="2305" max="2305" width="16.81640625" style="1" customWidth="1"/>
    <col min="2306" max="2306" width="15.1796875" style="1" customWidth="1"/>
    <col min="2307" max="2307" width="20" style="1" customWidth="1"/>
    <col min="2308" max="2308" width="22.54296875" style="1" customWidth="1"/>
    <col min="2309" max="2560" width="9.1796875" style="1"/>
    <col min="2561" max="2561" width="16.81640625" style="1" customWidth="1"/>
    <col min="2562" max="2562" width="15.1796875" style="1" customWidth="1"/>
    <col min="2563" max="2563" width="20" style="1" customWidth="1"/>
    <col min="2564" max="2564" width="22.54296875" style="1" customWidth="1"/>
    <col min="2565" max="2816" width="9.1796875" style="1"/>
    <col min="2817" max="2817" width="16.81640625" style="1" customWidth="1"/>
    <col min="2818" max="2818" width="15.1796875" style="1" customWidth="1"/>
    <col min="2819" max="2819" width="20" style="1" customWidth="1"/>
    <col min="2820" max="2820" width="22.54296875" style="1" customWidth="1"/>
    <col min="2821" max="3072" width="9.1796875" style="1"/>
    <col min="3073" max="3073" width="16.81640625" style="1" customWidth="1"/>
    <col min="3074" max="3074" width="15.1796875" style="1" customWidth="1"/>
    <col min="3075" max="3075" width="20" style="1" customWidth="1"/>
    <col min="3076" max="3076" width="22.54296875" style="1" customWidth="1"/>
    <col min="3077" max="3328" width="9.1796875" style="1"/>
    <col min="3329" max="3329" width="16.81640625" style="1" customWidth="1"/>
    <col min="3330" max="3330" width="15.1796875" style="1" customWidth="1"/>
    <col min="3331" max="3331" width="20" style="1" customWidth="1"/>
    <col min="3332" max="3332" width="22.54296875" style="1" customWidth="1"/>
    <col min="3333" max="3584" width="9.1796875" style="1"/>
    <col min="3585" max="3585" width="16.81640625" style="1" customWidth="1"/>
    <col min="3586" max="3586" width="15.1796875" style="1" customWidth="1"/>
    <col min="3587" max="3587" width="20" style="1" customWidth="1"/>
    <col min="3588" max="3588" width="22.54296875" style="1" customWidth="1"/>
    <col min="3589" max="3840" width="9.1796875" style="1"/>
    <col min="3841" max="3841" width="16.81640625" style="1" customWidth="1"/>
    <col min="3842" max="3842" width="15.1796875" style="1" customWidth="1"/>
    <col min="3843" max="3843" width="20" style="1" customWidth="1"/>
    <col min="3844" max="3844" width="22.54296875" style="1" customWidth="1"/>
    <col min="3845" max="4096" width="9.1796875" style="1"/>
    <col min="4097" max="4097" width="16.81640625" style="1" customWidth="1"/>
    <col min="4098" max="4098" width="15.1796875" style="1" customWidth="1"/>
    <col min="4099" max="4099" width="20" style="1" customWidth="1"/>
    <col min="4100" max="4100" width="22.54296875" style="1" customWidth="1"/>
    <col min="4101" max="4352" width="9.1796875" style="1"/>
    <col min="4353" max="4353" width="16.81640625" style="1" customWidth="1"/>
    <col min="4354" max="4354" width="15.1796875" style="1" customWidth="1"/>
    <col min="4355" max="4355" width="20" style="1" customWidth="1"/>
    <col min="4356" max="4356" width="22.54296875" style="1" customWidth="1"/>
    <col min="4357" max="4608" width="9.1796875" style="1"/>
    <col min="4609" max="4609" width="16.81640625" style="1" customWidth="1"/>
    <col min="4610" max="4610" width="15.1796875" style="1" customWidth="1"/>
    <col min="4611" max="4611" width="20" style="1" customWidth="1"/>
    <col min="4612" max="4612" width="22.54296875" style="1" customWidth="1"/>
    <col min="4613" max="4864" width="9.1796875" style="1"/>
    <col min="4865" max="4865" width="16.81640625" style="1" customWidth="1"/>
    <col min="4866" max="4866" width="15.1796875" style="1" customWidth="1"/>
    <col min="4867" max="4867" width="20" style="1" customWidth="1"/>
    <col min="4868" max="4868" width="22.54296875" style="1" customWidth="1"/>
    <col min="4869" max="5120" width="9.1796875" style="1"/>
    <col min="5121" max="5121" width="16.81640625" style="1" customWidth="1"/>
    <col min="5122" max="5122" width="15.1796875" style="1" customWidth="1"/>
    <col min="5123" max="5123" width="20" style="1" customWidth="1"/>
    <col min="5124" max="5124" width="22.54296875" style="1" customWidth="1"/>
    <col min="5125" max="5376" width="9.1796875" style="1"/>
    <col min="5377" max="5377" width="16.81640625" style="1" customWidth="1"/>
    <col min="5378" max="5378" width="15.1796875" style="1" customWidth="1"/>
    <col min="5379" max="5379" width="20" style="1" customWidth="1"/>
    <col min="5380" max="5380" width="22.54296875" style="1" customWidth="1"/>
    <col min="5381" max="5632" width="9.1796875" style="1"/>
    <col min="5633" max="5633" width="16.81640625" style="1" customWidth="1"/>
    <col min="5634" max="5634" width="15.1796875" style="1" customWidth="1"/>
    <col min="5635" max="5635" width="20" style="1" customWidth="1"/>
    <col min="5636" max="5636" width="22.54296875" style="1" customWidth="1"/>
    <col min="5637" max="5888" width="9.1796875" style="1"/>
    <col min="5889" max="5889" width="16.81640625" style="1" customWidth="1"/>
    <col min="5890" max="5890" width="15.1796875" style="1" customWidth="1"/>
    <col min="5891" max="5891" width="20" style="1" customWidth="1"/>
    <col min="5892" max="5892" width="22.54296875" style="1" customWidth="1"/>
    <col min="5893" max="6144" width="9.1796875" style="1"/>
    <col min="6145" max="6145" width="16.81640625" style="1" customWidth="1"/>
    <col min="6146" max="6146" width="15.1796875" style="1" customWidth="1"/>
    <col min="6147" max="6147" width="20" style="1" customWidth="1"/>
    <col min="6148" max="6148" width="22.54296875" style="1" customWidth="1"/>
    <col min="6149" max="6400" width="9.1796875" style="1"/>
    <col min="6401" max="6401" width="16.81640625" style="1" customWidth="1"/>
    <col min="6402" max="6402" width="15.1796875" style="1" customWidth="1"/>
    <col min="6403" max="6403" width="20" style="1" customWidth="1"/>
    <col min="6404" max="6404" width="22.54296875" style="1" customWidth="1"/>
    <col min="6405" max="6656" width="9.1796875" style="1"/>
    <col min="6657" max="6657" width="16.81640625" style="1" customWidth="1"/>
    <col min="6658" max="6658" width="15.1796875" style="1" customWidth="1"/>
    <col min="6659" max="6659" width="20" style="1" customWidth="1"/>
    <col min="6660" max="6660" width="22.54296875" style="1" customWidth="1"/>
    <col min="6661" max="6912" width="9.1796875" style="1"/>
    <col min="6913" max="6913" width="16.81640625" style="1" customWidth="1"/>
    <col min="6914" max="6914" width="15.1796875" style="1" customWidth="1"/>
    <col min="6915" max="6915" width="20" style="1" customWidth="1"/>
    <col min="6916" max="6916" width="22.54296875" style="1" customWidth="1"/>
    <col min="6917" max="7168" width="9.1796875" style="1"/>
    <col min="7169" max="7169" width="16.81640625" style="1" customWidth="1"/>
    <col min="7170" max="7170" width="15.1796875" style="1" customWidth="1"/>
    <col min="7171" max="7171" width="20" style="1" customWidth="1"/>
    <col min="7172" max="7172" width="22.54296875" style="1" customWidth="1"/>
    <col min="7173" max="7424" width="9.1796875" style="1"/>
    <col min="7425" max="7425" width="16.81640625" style="1" customWidth="1"/>
    <col min="7426" max="7426" width="15.1796875" style="1" customWidth="1"/>
    <col min="7427" max="7427" width="20" style="1" customWidth="1"/>
    <col min="7428" max="7428" width="22.54296875" style="1" customWidth="1"/>
    <col min="7429" max="7680" width="9.1796875" style="1"/>
    <col min="7681" max="7681" width="16.81640625" style="1" customWidth="1"/>
    <col min="7682" max="7682" width="15.1796875" style="1" customWidth="1"/>
    <col min="7683" max="7683" width="20" style="1" customWidth="1"/>
    <col min="7684" max="7684" width="22.54296875" style="1" customWidth="1"/>
    <col min="7685" max="7936" width="9.1796875" style="1"/>
    <col min="7937" max="7937" width="16.81640625" style="1" customWidth="1"/>
    <col min="7938" max="7938" width="15.1796875" style="1" customWidth="1"/>
    <col min="7939" max="7939" width="20" style="1" customWidth="1"/>
    <col min="7940" max="7940" width="22.54296875" style="1" customWidth="1"/>
    <col min="7941" max="8192" width="9.1796875" style="1"/>
    <col min="8193" max="8193" width="16.81640625" style="1" customWidth="1"/>
    <col min="8194" max="8194" width="15.1796875" style="1" customWidth="1"/>
    <col min="8195" max="8195" width="20" style="1" customWidth="1"/>
    <col min="8196" max="8196" width="22.54296875" style="1" customWidth="1"/>
    <col min="8197" max="8448" width="9.1796875" style="1"/>
    <col min="8449" max="8449" width="16.81640625" style="1" customWidth="1"/>
    <col min="8450" max="8450" width="15.1796875" style="1" customWidth="1"/>
    <col min="8451" max="8451" width="20" style="1" customWidth="1"/>
    <col min="8452" max="8452" width="22.54296875" style="1" customWidth="1"/>
    <col min="8453" max="8704" width="9.1796875" style="1"/>
    <col min="8705" max="8705" width="16.81640625" style="1" customWidth="1"/>
    <col min="8706" max="8706" width="15.1796875" style="1" customWidth="1"/>
    <col min="8707" max="8707" width="20" style="1" customWidth="1"/>
    <col min="8708" max="8708" width="22.54296875" style="1" customWidth="1"/>
    <col min="8709" max="8960" width="9.1796875" style="1"/>
    <col min="8961" max="8961" width="16.81640625" style="1" customWidth="1"/>
    <col min="8962" max="8962" width="15.1796875" style="1" customWidth="1"/>
    <col min="8963" max="8963" width="20" style="1" customWidth="1"/>
    <col min="8964" max="8964" width="22.54296875" style="1" customWidth="1"/>
    <col min="8965" max="9216" width="9.1796875" style="1"/>
    <col min="9217" max="9217" width="16.81640625" style="1" customWidth="1"/>
    <col min="9218" max="9218" width="15.1796875" style="1" customWidth="1"/>
    <col min="9219" max="9219" width="20" style="1" customWidth="1"/>
    <col min="9220" max="9220" width="22.54296875" style="1" customWidth="1"/>
    <col min="9221" max="9472" width="9.1796875" style="1"/>
    <col min="9473" max="9473" width="16.81640625" style="1" customWidth="1"/>
    <col min="9474" max="9474" width="15.1796875" style="1" customWidth="1"/>
    <col min="9475" max="9475" width="20" style="1" customWidth="1"/>
    <col min="9476" max="9476" width="22.54296875" style="1" customWidth="1"/>
    <col min="9477" max="9728" width="9.1796875" style="1"/>
    <col min="9729" max="9729" width="16.81640625" style="1" customWidth="1"/>
    <col min="9730" max="9730" width="15.1796875" style="1" customWidth="1"/>
    <col min="9731" max="9731" width="20" style="1" customWidth="1"/>
    <col min="9732" max="9732" width="22.54296875" style="1" customWidth="1"/>
    <col min="9733" max="9984" width="9.1796875" style="1"/>
    <col min="9985" max="9985" width="16.81640625" style="1" customWidth="1"/>
    <col min="9986" max="9986" width="15.1796875" style="1" customWidth="1"/>
    <col min="9987" max="9987" width="20" style="1" customWidth="1"/>
    <col min="9988" max="9988" width="22.54296875" style="1" customWidth="1"/>
    <col min="9989" max="10240" width="9.1796875" style="1"/>
    <col min="10241" max="10241" width="16.81640625" style="1" customWidth="1"/>
    <col min="10242" max="10242" width="15.1796875" style="1" customWidth="1"/>
    <col min="10243" max="10243" width="20" style="1" customWidth="1"/>
    <col min="10244" max="10244" width="22.54296875" style="1" customWidth="1"/>
    <col min="10245" max="10496" width="9.1796875" style="1"/>
    <col min="10497" max="10497" width="16.81640625" style="1" customWidth="1"/>
    <col min="10498" max="10498" width="15.1796875" style="1" customWidth="1"/>
    <col min="10499" max="10499" width="20" style="1" customWidth="1"/>
    <col min="10500" max="10500" width="22.54296875" style="1" customWidth="1"/>
    <col min="10501" max="10752" width="9.1796875" style="1"/>
    <col min="10753" max="10753" width="16.81640625" style="1" customWidth="1"/>
    <col min="10754" max="10754" width="15.1796875" style="1" customWidth="1"/>
    <col min="10755" max="10755" width="20" style="1" customWidth="1"/>
    <col min="10756" max="10756" width="22.54296875" style="1" customWidth="1"/>
    <col min="10757" max="11008" width="9.1796875" style="1"/>
    <col min="11009" max="11009" width="16.81640625" style="1" customWidth="1"/>
    <col min="11010" max="11010" width="15.1796875" style="1" customWidth="1"/>
    <col min="11011" max="11011" width="20" style="1" customWidth="1"/>
    <col min="11012" max="11012" width="22.54296875" style="1" customWidth="1"/>
    <col min="11013" max="11264" width="9.1796875" style="1"/>
    <col min="11265" max="11265" width="16.81640625" style="1" customWidth="1"/>
    <col min="11266" max="11266" width="15.1796875" style="1" customWidth="1"/>
    <col min="11267" max="11267" width="20" style="1" customWidth="1"/>
    <col min="11268" max="11268" width="22.54296875" style="1" customWidth="1"/>
    <col min="11269" max="11520" width="9.1796875" style="1"/>
    <col min="11521" max="11521" width="16.81640625" style="1" customWidth="1"/>
    <col min="11522" max="11522" width="15.1796875" style="1" customWidth="1"/>
    <col min="11523" max="11523" width="20" style="1" customWidth="1"/>
    <col min="11524" max="11524" width="22.54296875" style="1" customWidth="1"/>
    <col min="11525" max="11776" width="9.1796875" style="1"/>
    <col min="11777" max="11777" width="16.81640625" style="1" customWidth="1"/>
    <col min="11778" max="11778" width="15.1796875" style="1" customWidth="1"/>
    <col min="11779" max="11779" width="20" style="1" customWidth="1"/>
    <col min="11780" max="11780" width="22.54296875" style="1" customWidth="1"/>
    <col min="11781" max="12032" width="9.1796875" style="1"/>
    <col min="12033" max="12033" width="16.81640625" style="1" customWidth="1"/>
    <col min="12034" max="12034" width="15.1796875" style="1" customWidth="1"/>
    <col min="12035" max="12035" width="20" style="1" customWidth="1"/>
    <col min="12036" max="12036" width="22.54296875" style="1" customWidth="1"/>
    <col min="12037" max="12288" width="9.1796875" style="1"/>
    <col min="12289" max="12289" width="16.81640625" style="1" customWidth="1"/>
    <col min="12290" max="12290" width="15.1796875" style="1" customWidth="1"/>
    <col min="12291" max="12291" width="20" style="1" customWidth="1"/>
    <col min="12292" max="12292" width="22.54296875" style="1" customWidth="1"/>
    <col min="12293" max="12544" width="9.1796875" style="1"/>
    <col min="12545" max="12545" width="16.81640625" style="1" customWidth="1"/>
    <col min="12546" max="12546" width="15.1796875" style="1" customWidth="1"/>
    <col min="12547" max="12547" width="20" style="1" customWidth="1"/>
    <col min="12548" max="12548" width="22.54296875" style="1" customWidth="1"/>
    <col min="12549" max="12800" width="9.1796875" style="1"/>
    <col min="12801" max="12801" width="16.81640625" style="1" customWidth="1"/>
    <col min="12802" max="12802" width="15.1796875" style="1" customWidth="1"/>
    <col min="12803" max="12803" width="20" style="1" customWidth="1"/>
    <col min="12804" max="12804" width="22.54296875" style="1" customWidth="1"/>
    <col min="12805" max="13056" width="9.1796875" style="1"/>
    <col min="13057" max="13057" width="16.81640625" style="1" customWidth="1"/>
    <col min="13058" max="13058" width="15.1796875" style="1" customWidth="1"/>
    <col min="13059" max="13059" width="20" style="1" customWidth="1"/>
    <col min="13060" max="13060" width="22.54296875" style="1" customWidth="1"/>
    <col min="13061" max="13312" width="9.1796875" style="1"/>
    <col min="13313" max="13313" width="16.81640625" style="1" customWidth="1"/>
    <col min="13314" max="13314" width="15.1796875" style="1" customWidth="1"/>
    <col min="13315" max="13315" width="20" style="1" customWidth="1"/>
    <col min="13316" max="13316" width="22.54296875" style="1" customWidth="1"/>
    <col min="13317" max="13568" width="9.1796875" style="1"/>
    <col min="13569" max="13569" width="16.81640625" style="1" customWidth="1"/>
    <col min="13570" max="13570" width="15.1796875" style="1" customWidth="1"/>
    <col min="13571" max="13571" width="20" style="1" customWidth="1"/>
    <col min="13572" max="13572" width="22.54296875" style="1" customWidth="1"/>
    <col min="13573" max="13824" width="9.1796875" style="1"/>
    <col min="13825" max="13825" width="16.81640625" style="1" customWidth="1"/>
    <col min="13826" max="13826" width="15.1796875" style="1" customWidth="1"/>
    <col min="13827" max="13827" width="20" style="1" customWidth="1"/>
    <col min="13828" max="13828" width="22.54296875" style="1" customWidth="1"/>
    <col min="13829" max="14080" width="9.1796875" style="1"/>
    <col min="14081" max="14081" width="16.81640625" style="1" customWidth="1"/>
    <col min="14082" max="14082" width="15.1796875" style="1" customWidth="1"/>
    <col min="14083" max="14083" width="20" style="1" customWidth="1"/>
    <col min="14084" max="14084" width="22.54296875" style="1" customWidth="1"/>
    <col min="14085" max="14336" width="9.1796875" style="1"/>
    <col min="14337" max="14337" width="16.81640625" style="1" customWidth="1"/>
    <col min="14338" max="14338" width="15.1796875" style="1" customWidth="1"/>
    <col min="14339" max="14339" width="20" style="1" customWidth="1"/>
    <col min="14340" max="14340" width="22.54296875" style="1" customWidth="1"/>
    <col min="14341" max="14592" width="9.1796875" style="1"/>
    <col min="14593" max="14593" width="16.81640625" style="1" customWidth="1"/>
    <col min="14594" max="14594" width="15.1796875" style="1" customWidth="1"/>
    <col min="14595" max="14595" width="20" style="1" customWidth="1"/>
    <col min="14596" max="14596" width="22.54296875" style="1" customWidth="1"/>
    <col min="14597" max="14848" width="9.1796875" style="1"/>
    <col min="14849" max="14849" width="16.81640625" style="1" customWidth="1"/>
    <col min="14850" max="14850" width="15.1796875" style="1" customWidth="1"/>
    <col min="14851" max="14851" width="20" style="1" customWidth="1"/>
    <col min="14852" max="14852" width="22.54296875" style="1" customWidth="1"/>
    <col min="14853" max="15104" width="9.1796875" style="1"/>
    <col min="15105" max="15105" width="16.81640625" style="1" customWidth="1"/>
    <col min="15106" max="15106" width="15.1796875" style="1" customWidth="1"/>
    <col min="15107" max="15107" width="20" style="1" customWidth="1"/>
    <col min="15108" max="15108" width="22.54296875" style="1" customWidth="1"/>
    <col min="15109" max="15360" width="9.1796875" style="1"/>
    <col min="15361" max="15361" width="16.81640625" style="1" customWidth="1"/>
    <col min="15362" max="15362" width="15.1796875" style="1" customWidth="1"/>
    <col min="15363" max="15363" width="20" style="1" customWidth="1"/>
    <col min="15364" max="15364" width="22.54296875" style="1" customWidth="1"/>
    <col min="15365" max="15616" width="9.1796875" style="1"/>
    <col min="15617" max="15617" width="16.81640625" style="1" customWidth="1"/>
    <col min="15618" max="15618" width="15.1796875" style="1" customWidth="1"/>
    <col min="15619" max="15619" width="20" style="1" customWidth="1"/>
    <col min="15620" max="15620" width="22.54296875" style="1" customWidth="1"/>
    <col min="15621" max="15872" width="9.1796875" style="1"/>
    <col min="15873" max="15873" width="16.81640625" style="1" customWidth="1"/>
    <col min="15874" max="15874" width="15.1796875" style="1" customWidth="1"/>
    <col min="15875" max="15875" width="20" style="1" customWidth="1"/>
    <col min="15876" max="15876" width="22.54296875" style="1" customWidth="1"/>
    <col min="15877" max="16128" width="9.1796875" style="1"/>
    <col min="16129" max="16129" width="16.81640625" style="1" customWidth="1"/>
    <col min="16130" max="16130" width="15.1796875" style="1" customWidth="1"/>
    <col min="16131" max="16131" width="20" style="1" customWidth="1"/>
    <col min="16132" max="16132" width="22.54296875" style="1" customWidth="1"/>
    <col min="16133" max="16384" width="9.1796875" style="1"/>
  </cols>
  <sheetData>
    <row r="1" spans="1:4" ht="15" customHeight="1" x14ac:dyDescent="0.25">
      <c r="A1" s="29" t="s">
        <v>0</v>
      </c>
      <c r="B1" s="29" t="s">
        <v>1</v>
      </c>
      <c r="C1" s="30" t="s">
        <v>17</v>
      </c>
      <c r="D1" s="30"/>
    </row>
    <row r="2" spans="1:4" ht="15" customHeight="1" x14ac:dyDescent="0.25">
      <c r="A2" s="29"/>
      <c r="B2" s="29"/>
      <c r="C2" s="2" t="s">
        <v>2</v>
      </c>
      <c r="D2" s="4" t="s">
        <v>15</v>
      </c>
    </row>
    <row r="3" spans="1:4" ht="15" customHeight="1" x14ac:dyDescent="0.3">
      <c r="A3" s="6">
        <v>2005</v>
      </c>
      <c r="B3" s="7"/>
      <c r="C3" s="8" t="s">
        <v>3</v>
      </c>
      <c r="D3" s="9" t="s">
        <v>3</v>
      </c>
    </row>
    <row r="4" spans="1:4" ht="15" customHeight="1" x14ac:dyDescent="0.3">
      <c r="A4" s="6">
        <v>2006</v>
      </c>
      <c r="B4" s="6"/>
      <c r="C4" s="8">
        <v>164470</v>
      </c>
      <c r="D4" s="9">
        <v>0.32</v>
      </c>
    </row>
    <row r="5" spans="1:4" ht="15" customHeight="1" x14ac:dyDescent="0.3">
      <c r="A5" s="6">
        <v>2007</v>
      </c>
      <c r="B5" s="6"/>
      <c r="C5" s="8">
        <v>1483278</v>
      </c>
      <c r="D5" s="9">
        <v>1.45</v>
      </c>
    </row>
    <row r="6" spans="1:4" ht="15" customHeight="1" x14ac:dyDescent="0.3">
      <c r="A6" s="6">
        <v>2008</v>
      </c>
      <c r="B6" s="6"/>
      <c r="C6" s="8">
        <v>3138990</v>
      </c>
      <c r="D6" s="9">
        <v>9.3800000000000008</v>
      </c>
    </row>
    <row r="7" spans="1:4" ht="15" customHeight="1" x14ac:dyDescent="0.3">
      <c r="A7" s="6">
        <v>2009</v>
      </c>
      <c r="B7" s="6"/>
      <c r="C7" s="8">
        <v>4989752</v>
      </c>
      <c r="D7" s="9">
        <v>8.1300000000000008</v>
      </c>
    </row>
    <row r="8" spans="1:4" ht="15" customHeight="1" x14ac:dyDescent="0.3">
      <c r="A8" s="6">
        <v>2010</v>
      </c>
      <c r="B8" s="6"/>
      <c r="C8" s="8">
        <v>1311242</v>
      </c>
      <c r="D8" s="9">
        <v>10.42</v>
      </c>
    </row>
    <row r="9" spans="1:4" ht="15" customHeight="1" x14ac:dyDescent="0.3">
      <c r="A9" s="6">
        <v>2011</v>
      </c>
      <c r="B9" s="6"/>
      <c r="C9" s="8">
        <v>1482709</v>
      </c>
      <c r="D9" s="9">
        <v>12.04</v>
      </c>
    </row>
    <row r="10" spans="1:4" ht="15" customHeight="1" x14ac:dyDescent="0.3">
      <c r="A10" s="6">
        <v>2012</v>
      </c>
      <c r="B10" s="6"/>
      <c r="C10" s="8">
        <v>1377016</v>
      </c>
      <c r="D10" s="9">
        <v>17768</v>
      </c>
    </row>
    <row r="11" spans="1:4" ht="13" x14ac:dyDescent="0.25">
      <c r="A11" s="6"/>
      <c r="B11" s="6"/>
      <c r="C11" s="22"/>
      <c r="D11" s="23"/>
    </row>
    <row r="12" spans="1:4" ht="13" x14ac:dyDescent="0.3">
      <c r="A12" s="6">
        <v>2013</v>
      </c>
      <c r="B12" s="7" t="s">
        <v>4</v>
      </c>
      <c r="C12" s="8">
        <v>84985</v>
      </c>
      <c r="D12" s="9">
        <v>1743.94</v>
      </c>
    </row>
    <row r="13" spans="1:4" ht="13" x14ac:dyDescent="0.3">
      <c r="A13" s="6">
        <v>2013</v>
      </c>
      <c r="B13" s="6" t="s">
        <v>5</v>
      </c>
      <c r="C13" s="8">
        <v>117953</v>
      </c>
      <c r="D13" s="9">
        <v>1630.3</v>
      </c>
    </row>
    <row r="14" spans="1:4" ht="13" x14ac:dyDescent="0.3">
      <c r="A14" s="6">
        <v>2013</v>
      </c>
      <c r="B14" s="6" t="s">
        <v>6</v>
      </c>
      <c r="C14" s="8">
        <v>116758</v>
      </c>
      <c r="D14" s="9">
        <v>1526.04</v>
      </c>
    </row>
    <row r="15" spans="1:4" ht="13" x14ac:dyDescent="0.3">
      <c r="A15" s="6">
        <v>2013</v>
      </c>
      <c r="B15" s="6" t="s">
        <v>7</v>
      </c>
      <c r="C15" s="8">
        <v>157182</v>
      </c>
      <c r="D15" s="9">
        <v>1935.84204</v>
      </c>
    </row>
    <row r="16" spans="1:4" ht="13" x14ac:dyDescent="0.3">
      <c r="A16" s="6">
        <v>2013</v>
      </c>
      <c r="B16" s="6" t="s">
        <v>8</v>
      </c>
      <c r="C16" s="8">
        <v>124654</v>
      </c>
      <c r="D16" s="9">
        <v>2632.8312799999999</v>
      </c>
    </row>
    <row r="17" spans="1:4" ht="13" x14ac:dyDescent="0.3">
      <c r="A17" s="6">
        <v>2013</v>
      </c>
      <c r="B17" s="6" t="s">
        <v>9</v>
      </c>
      <c r="C17" s="8">
        <v>168557</v>
      </c>
      <c r="D17" s="9">
        <v>1570.6374280034599</v>
      </c>
    </row>
    <row r="18" spans="1:4" ht="13" x14ac:dyDescent="0.3">
      <c r="A18" s="6">
        <v>2013</v>
      </c>
      <c r="B18" s="6" t="s">
        <v>10</v>
      </c>
      <c r="C18" s="8">
        <v>243323</v>
      </c>
      <c r="D18" s="9">
        <v>2231.74942704348</v>
      </c>
    </row>
    <row r="19" spans="1:4" ht="13" x14ac:dyDescent="0.3">
      <c r="A19" s="6">
        <v>2013</v>
      </c>
      <c r="B19" s="6" t="s">
        <v>11</v>
      </c>
      <c r="C19" s="10">
        <v>163462</v>
      </c>
      <c r="D19" s="11">
        <v>1913.9368491236</v>
      </c>
    </row>
    <row r="20" spans="1:4" ht="13" x14ac:dyDescent="0.3">
      <c r="A20" s="6">
        <v>2013</v>
      </c>
      <c r="B20" s="6" t="s">
        <v>12</v>
      </c>
      <c r="C20" s="10">
        <v>145393</v>
      </c>
      <c r="D20" s="11">
        <v>1710669.8804857801</v>
      </c>
    </row>
    <row r="21" spans="1:4" ht="13" x14ac:dyDescent="0.3">
      <c r="A21" s="6">
        <v>2013</v>
      </c>
      <c r="B21" s="6" t="s">
        <v>13</v>
      </c>
      <c r="C21" s="10">
        <v>194104</v>
      </c>
      <c r="D21" s="11">
        <v>2439572.8980914503</v>
      </c>
    </row>
    <row r="22" spans="1:4" ht="13" x14ac:dyDescent="0.3">
      <c r="A22" s="6">
        <v>2013</v>
      </c>
      <c r="B22" s="6" t="s">
        <v>14</v>
      </c>
      <c r="C22" s="10">
        <v>198719</v>
      </c>
      <c r="D22" s="11">
        <v>1553564.63107307</v>
      </c>
    </row>
    <row r="23" spans="1:4" ht="13" x14ac:dyDescent="0.3">
      <c r="A23" s="6">
        <v>2013</v>
      </c>
      <c r="B23" s="6" t="s">
        <v>16</v>
      </c>
      <c r="C23" s="10">
        <v>174015</v>
      </c>
      <c r="D23" s="11">
        <v>1835774.8392103498</v>
      </c>
    </row>
    <row r="24" spans="1:4" ht="13" x14ac:dyDescent="0.25">
      <c r="A24" s="6"/>
      <c r="B24" s="6"/>
      <c r="C24" s="22">
        <f>SUM(C12:C23)</f>
        <v>1889105</v>
      </c>
      <c r="D24" s="23">
        <f>SUM(D12:D23)</f>
        <v>7554767.5258848211</v>
      </c>
    </row>
    <row r="25" spans="1:4" ht="13" x14ac:dyDescent="0.3">
      <c r="A25" s="6">
        <v>2014</v>
      </c>
      <c r="B25" s="7" t="s">
        <v>4</v>
      </c>
      <c r="C25" s="8">
        <v>197436</v>
      </c>
      <c r="D25" s="9">
        <v>1614578.0200970599</v>
      </c>
    </row>
    <row r="26" spans="1:4" ht="13" x14ac:dyDescent="0.3">
      <c r="A26" s="6">
        <v>2014</v>
      </c>
      <c r="B26" s="6" t="s">
        <v>5</v>
      </c>
      <c r="C26" s="8">
        <v>178772</v>
      </c>
      <c r="D26" s="9">
        <v>1582377.1327022603</v>
      </c>
    </row>
    <row r="27" spans="1:4" ht="13" x14ac:dyDescent="0.3">
      <c r="A27" s="6">
        <v>2014</v>
      </c>
      <c r="B27" s="6" t="s">
        <v>6</v>
      </c>
      <c r="C27" s="8">
        <v>215676</v>
      </c>
      <c r="D27" s="9">
        <v>2092708.72943295</v>
      </c>
    </row>
    <row r="28" spans="1:4" ht="13" x14ac:dyDescent="0.3">
      <c r="A28" s="6">
        <v>2014</v>
      </c>
      <c r="B28" s="6" t="s">
        <v>7</v>
      </c>
      <c r="C28" s="8">
        <v>174036</v>
      </c>
      <c r="D28" s="9">
        <v>2035700.72354741</v>
      </c>
    </row>
    <row r="29" spans="1:4" ht="13" x14ac:dyDescent="0.3">
      <c r="A29" s="6">
        <v>2014</v>
      </c>
      <c r="B29" s="6" t="s">
        <v>8</v>
      </c>
      <c r="C29" s="8">
        <v>181615</v>
      </c>
      <c r="D29" s="9">
        <v>1855591.06970288</v>
      </c>
    </row>
    <row r="30" spans="1:4" ht="13" x14ac:dyDescent="0.3">
      <c r="A30" s="6">
        <v>2014</v>
      </c>
      <c r="B30" s="6" t="s">
        <v>9</v>
      </c>
      <c r="C30" s="8">
        <v>196024</v>
      </c>
      <c r="D30" s="9">
        <v>2113560.8932139501</v>
      </c>
    </row>
    <row r="31" spans="1:4" ht="13" x14ac:dyDescent="0.3">
      <c r="A31" s="6">
        <v>2014</v>
      </c>
      <c r="B31" s="6" t="s">
        <v>10</v>
      </c>
      <c r="C31" s="8">
        <v>180992</v>
      </c>
      <c r="D31" s="9">
        <v>2210649.99736006</v>
      </c>
    </row>
    <row r="32" spans="1:4" ht="13" x14ac:dyDescent="0.3">
      <c r="A32" s="6">
        <v>2014</v>
      </c>
      <c r="B32" s="6" t="s">
        <v>11</v>
      </c>
      <c r="C32" s="10">
        <v>161094</v>
      </c>
      <c r="D32" s="11">
        <v>2359146.7510496899</v>
      </c>
    </row>
    <row r="33" spans="1:4" ht="13" x14ac:dyDescent="0.3">
      <c r="A33" s="6">
        <v>2014</v>
      </c>
      <c r="B33" s="6" t="s">
        <v>12</v>
      </c>
      <c r="C33" s="10">
        <v>195190</v>
      </c>
      <c r="D33" s="11">
        <v>2540381.23870824</v>
      </c>
    </row>
    <row r="34" spans="1:4" ht="13" x14ac:dyDescent="0.3">
      <c r="A34" s="6">
        <v>2014</v>
      </c>
      <c r="B34" s="6" t="s">
        <v>13</v>
      </c>
      <c r="C34" s="10">
        <v>203797</v>
      </c>
      <c r="D34" s="11">
        <v>2298773.8899241202</v>
      </c>
    </row>
    <row r="35" spans="1:4" ht="13" x14ac:dyDescent="0.3">
      <c r="A35" s="6">
        <v>2014</v>
      </c>
      <c r="B35" s="6" t="s">
        <v>14</v>
      </c>
      <c r="C35" s="10">
        <v>194761</v>
      </c>
      <c r="D35" s="11">
        <v>2198537.4163377499</v>
      </c>
    </row>
    <row r="36" spans="1:4" ht="13" x14ac:dyDescent="0.3">
      <c r="A36" s="6">
        <v>2014</v>
      </c>
      <c r="B36" s="6" t="s">
        <v>16</v>
      </c>
      <c r="C36" s="10">
        <v>201058</v>
      </c>
      <c r="D36" s="11">
        <v>4272148.8321156697</v>
      </c>
    </row>
    <row r="37" spans="1:4" ht="13" x14ac:dyDescent="0.25">
      <c r="A37" s="6"/>
      <c r="B37" s="6"/>
      <c r="C37" s="22">
        <f>SUM(C25:C36)</f>
        <v>2280451</v>
      </c>
      <c r="D37" s="23">
        <f>SUM(D25:D36)</f>
        <v>27174154.694192041</v>
      </c>
    </row>
    <row r="38" spans="1:4" ht="13" x14ac:dyDescent="0.3">
      <c r="A38" s="6">
        <v>2015</v>
      </c>
      <c r="B38" s="7" t="s">
        <v>4</v>
      </c>
      <c r="C38" s="8">
        <v>151423</v>
      </c>
      <c r="D38" s="9">
        <v>2004703.0726503001</v>
      </c>
    </row>
    <row r="39" spans="1:4" ht="13" x14ac:dyDescent="0.3">
      <c r="A39" s="6">
        <v>2015</v>
      </c>
      <c r="B39" s="6" t="s">
        <v>5</v>
      </c>
      <c r="C39" s="8">
        <v>209497</v>
      </c>
      <c r="D39" s="9">
        <v>1751170.64120958</v>
      </c>
    </row>
    <row r="40" spans="1:4" ht="13" x14ac:dyDescent="0.3">
      <c r="A40" s="6">
        <v>2015</v>
      </c>
      <c r="B40" s="6" t="s">
        <v>6</v>
      </c>
      <c r="C40" s="8">
        <v>231731</v>
      </c>
      <c r="D40" s="9">
        <v>2366113.97363566</v>
      </c>
    </row>
    <row r="41" spans="1:4" ht="13" x14ac:dyDescent="0.3">
      <c r="A41" s="6">
        <v>2015</v>
      </c>
      <c r="B41" s="6" t="s">
        <v>7</v>
      </c>
      <c r="C41" s="8">
        <v>214681</v>
      </c>
      <c r="D41" s="9">
        <v>2443647.8138173199</v>
      </c>
    </row>
    <row r="42" spans="1:4" ht="13" x14ac:dyDescent="0.3">
      <c r="A42" s="6">
        <v>2015</v>
      </c>
      <c r="B42" s="6" t="s">
        <v>8</v>
      </c>
      <c r="C42" s="8">
        <v>166873</v>
      </c>
      <c r="D42" s="9">
        <v>2238409.6542544398</v>
      </c>
    </row>
    <row r="43" spans="1:4" ht="13" x14ac:dyDescent="0.3">
      <c r="A43" s="6">
        <v>2015</v>
      </c>
      <c r="B43" s="6" t="s">
        <v>9</v>
      </c>
      <c r="C43" s="8">
        <v>266003</v>
      </c>
      <c r="D43" s="9">
        <v>2799961.5233421098</v>
      </c>
    </row>
    <row r="44" spans="1:4" ht="13" x14ac:dyDescent="0.3">
      <c r="A44" s="6">
        <v>2015</v>
      </c>
      <c r="B44" s="6" t="s">
        <v>10</v>
      </c>
      <c r="C44" s="8">
        <v>228328</v>
      </c>
      <c r="D44" s="9">
        <v>3483266.6023478596</v>
      </c>
    </row>
    <row r="45" spans="1:4" ht="13" x14ac:dyDescent="0.3">
      <c r="A45" s="6">
        <v>2015</v>
      </c>
      <c r="B45" s="6" t="s">
        <v>11</v>
      </c>
      <c r="C45" s="8">
        <v>204120</v>
      </c>
      <c r="D45" s="9">
        <v>3335018.5380035499</v>
      </c>
    </row>
    <row r="46" spans="1:4" ht="13" x14ac:dyDescent="0.3">
      <c r="A46" s="6">
        <v>2015</v>
      </c>
      <c r="B46" s="6" t="s">
        <v>12</v>
      </c>
      <c r="C46" s="8">
        <v>154310.06060606055</v>
      </c>
      <c r="D46" s="9">
        <v>3720028.9035523799</v>
      </c>
    </row>
    <row r="47" spans="1:4" ht="13" x14ac:dyDescent="0.3">
      <c r="A47" s="6">
        <v>2015</v>
      </c>
      <c r="B47" s="6" t="s">
        <v>13</v>
      </c>
      <c r="C47" s="8">
        <v>169054.63636363641</v>
      </c>
      <c r="D47" s="9">
        <v>2487978.1788435602</v>
      </c>
    </row>
    <row r="48" spans="1:4" ht="13" x14ac:dyDescent="0.3">
      <c r="A48" s="6">
        <v>2015</v>
      </c>
      <c r="B48" s="6" t="s">
        <v>14</v>
      </c>
      <c r="C48" s="8">
        <v>347089.15151515149</v>
      </c>
      <c r="D48" s="9">
        <v>2453585.5879285098</v>
      </c>
    </row>
    <row r="49" spans="1:4" ht="13" x14ac:dyDescent="0.3">
      <c r="A49" s="6">
        <v>2015</v>
      </c>
      <c r="B49" s="6" t="s">
        <v>16</v>
      </c>
      <c r="C49" s="8">
        <v>248751</v>
      </c>
      <c r="D49" s="9">
        <v>4583836.2930301903</v>
      </c>
    </row>
    <row r="50" spans="1:4" ht="13" x14ac:dyDescent="0.25">
      <c r="A50" s="6"/>
      <c r="B50" s="6"/>
      <c r="C50" s="22">
        <f>SUM(C38:C49)</f>
        <v>2591860.8484848486</v>
      </c>
      <c r="D50" s="23">
        <f>SUM(D38:D49)</f>
        <v>33667720.78261546</v>
      </c>
    </row>
    <row r="51" spans="1:4" ht="13" x14ac:dyDescent="0.3">
      <c r="A51" s="6">
        <v>2016</v>
      </c>
      <c r="B51" s="7" t="s">
        <v>4</v>
      </c>
      <c r="C51" s="8">
        <v>228328</v>
      </c>
      <c r="D51" s="9">
        <v>3483266.6023478596</v>
      </c>
    </row>
    <row r="52" spans="1:4" ht="13" x14ac:dyDescent="0.3">
      <c r="A52" s="6">
        <v>2016</v>
      </c>
      <c r="B52" s="6" t="s">
        <v>5</v>
      </c>
      <c r="C52" s="8">
        <v>204120</v>
      </c>
      <c r="D52" s="9">
        <v>3335018.5380035499</v>
      </c>
    </row>
    <row r="53" spans="1:4" ht="13" x14ac:dyDescent="0.3">
      <c r="A53" s="6">
        <v>2016</v>
      </c>
      <c r="B53" s="6" t="s">
        <v>6</v>
      </c>
      <c r="C53" s="8">
        <v>154310.06060606055</v>
      </c>
      <c r="D53" s="9">
        <v>3720028.9035523799</v>
      </c>
    </row>
    <row r="54" spans="1:4" ht="13" x14ac:dyDescent="0.3">
      <c r="A54" s="6">
        <v>2016</v>
      </c>
      <c r="B54" s="6" t="s">
        <v>7</v>
      </c>
      <c r="C54" s="8">
        <v>169054.63636363641</v>
      </c>
      <c r="D54" s="9">
        <v>2487978.1788435602</v>
      </c>
    </row>
    <row r="55" spans="1:4" ht="13" x14ac:dyDescent="0.3">
      <c r="A55" s="12">
        <v>2016</v>
      </c>
      <c r="B55" s="12" t="s">
        <v>8</v>
      </c>
      <c r="C55" s="13">
        <v>347089.15151515149</v>
      </c>
      <c r="D55" s="14">
        <v>2453585.5879285098</v>
      </c>
    </row>
    <row r="56" spans="1:4" ht="13" x14ac:dyDescent="0.3">
      <c r="A56" s="15">
        <v>2016</v>
      </c>
      <c r="B56" s="15" t="s">
        <v>9</v>
      </c>
      <c r="C56" s="8">
        <v>248751</v>
      </c>
      <c r="D56" s="9">
        <v>4583836.2930301903</v>
      </c>
    </row>
    <row r="57" spans="1:4" ht="13" x14ac:dyDescent="0.3">
      <c r="A57" s="12">
        <v>2016</v>
      </c>
      <c r="B57" s="15" t="s">
        <v>10</v>
      </c>
      <c r="C57" s="16">
        <v>196320</v>
      </c>
      <c r="D57" s="9">
        <v>3651400.02221032</v>
      </c>
    </row>
    <row r="58" spans="1:4" ht="13" x14ac:dyDescent="0.3">
      <c r="A58" s="15">
        <v>2016</v>
      </c>
      <c r="B58" s="15" t="s">
        <v>11</v>
      </c>
      <c r="C58" s="17">
        <v>249563</v>
      </c>
      <c r="D58" s="14">
        <v>4191517.1795455599</v>
      </c>
    </row>
    <row r="59" spans="1:4" ht="13" x14ac:dyDescent="0.3">
      <c r="A59" s="12">
        <v>2016</v>
      </c>
      <c r="B59" s="15" t="s">
        <v>12</v>
      </c>
      <c r="C59" s="17">
        <v>203959</v>
      </c>
      <c r="D59" s="18">
        <v>3938808.0494924304</v>
      </c>
    </row>
    <row r="60" spans="1:4" ht="13" x14ac:dyDescent="0.3">
      <c r="A60" s="15">
        <v>2016</v>
      </c>
      <c r="B60" s="15" t="s">
        <v>13</v>
      </c>
      <c r="C60" s="17">
        <v>232530</v>
      </c>
      <c r="D60" s="18">
        <v>4369479.2593663102</v>
      </c>
    </row>
    <row r="61" spans="1:4" ht="13" x14ac:dyDescent="0.3">
      <c r="A61" s="12">
        <v>2016</v>
      </c>
      <c r="B61" s="15" t="s">
        <v>14</v>
      </c>
      <c r="C61" s="17">
        <v>208663</v>
      </c>
      <c r="D61" s="18">
        <v>3327432.6464792299</v>
      </c>
    </row>
    <row r="62" spans="1:4" ht="13" x14ac:dyDescent="0.3">
      <c r="A62" s="15">
        <v>2016</v>
      </c>
      <c r="B62" s="15" t="s">
        <v>18</v>
      </c>
      <c r="C62" s="17">
        <v>240220</v>
      </c>
      <c r="D62" s="18">
        <v>3957396.7646943801</v>
      </c>
    </row>
    <row r="63" spans="1:4" ht="13" x14ac:dyDescent="0.3">
      <c r="A63" s="19"/>
      <c r="B63" s="19"/>
      <c r="C63" s="24">
        <f>SUM(C51:C62)</f>
        <v>2682907.8484848486</v>
      </c>
      <c r="D63" s="25">
        <f>SUM(D51:D62)</f>
        <v>43499748.02549427</v>
      </c>
    </row>
    <row r="64" spans="1:4" ht="13" x14ac:dyDescent="0.3">
      <c r="A64" s="15">
        <v>2017</v>
      </c>
      <c r="B64" s="7" t="s">
        <v>4</v>
      </c>
      <c r="C64" s="16">
        <v>271748</v>
      </c>
      <c r="D64" s="9">
        <v>3779979.4673037399</v>
      </c>
    </row>
    <row r="65" spans="1:4" ht="13" x14ac:dyDescent="0.3">
      <c r="A65" s="15">
        <v>2017</v>
      </c>
      <c r="B65" s="6" t="s">
        <v>5</v>
      </c>
      <c r="C65" s="16">
        <v>239340</v>
      </c>
      <c r="D65" s="9">
        <v>3246754.1274939198</v>
      </c>
    </row>
    <row r="66" spans="1:4" ht="13" x14ac:dyDescent="0.3">
      <c r="A66" s="15">
        <v>2017</v>
      </c>
      <c r="B66" s="6" t="s">
        <v>6</v>
      </c>
      <c r="C66" s="16">
        <v>280210</v>
      </c>
      <c r="D66" s="9">
        <v>4226447.3372196797</v>
      </c>
    </row>
    <row r="67" spans="1:4" ht="13" x14ac:dyDescent="0.3">
      <c r="A67" s="15">
        <v>2017</v>
      </c>
      <c r="B67" s="6" t="s">
        <v>7</v>
      </c>
      <c r="C67" s="16">
        <v>228226</v>
      </c>
      <c r="D67" s="9">
        <f>4346059902495.08/1000000</f>
        <v>4346059.9024950797</v>
      </c>
    </row>
    <row r="68" spans="1:4" ht="13" x14ac:dyDescent="0.3">
      <c r="A68" s="15">
        <v>2017</v>
      </c>
      <c r="B68" s="12" t="s">
        <v>8</v>
      </c>
      <c r="C68" s="16">
        <v>358602</v>
      </c>
      <c r="D68" s="9">
        <f>4037450196824.3/1000000</f>
        <v>4037450.1968242996</v>
      </c>
    </row>
    <row r="69" spans="1:4" ht="13" x14ac:dyDescent="0.3">
      <c r="A69" s="15">
        <v>2017</v>
      </c>
      <c r="B69" s="15" t="s">
        <v>9</v>
      </c>
      <c r="C69" s="16">
        <v>435736</v>
      </c>
      <c r="D69" s="9">
        <f>4137343547412.01/1000000</f>
        <v>4137343.5474120099</v>
      </c>
    </row>
    <row r="70" spans="1:4" ht="13" x14ac:dyDescent="0.3">
      <c r="A70" s="15">
        <v>2017</v>
      </c>
      <c r="B70" s="15" t="s">
        <v>10</v>
      </c>
      <c r="C70" s="16">
        <v>399938</v>
      </c>
      <c r="D70" s="9">
        <f>4369732234354.78/1000000</f>
        <v>4369732.2343547801</v>
      </c>
    </row>
    <row r="71" spans="1:4" ht="13" x14ac:dyDescent="0.3">
      <c r="A71" s="15">
        <v>2017</v>
      </c>
      <c r="B71" s="15" t="s">
        <v>11</v>
      </c>
      <c r="C71" s="16">
        <v>260913</v>
      </c>
      <c r="D71" s="11">
        <f>4408636709450.02/1000000</f>
        <v>4408636.7094500195</v>
      </c>
    </row>
    <row r="72" spans="1:4" ht="13" x14ac:dyDescent="0.3">
      <c r="A72" s="15">
        <v>2017</v>
      </c>
      <c r="B72" s="15" t="s">
        <v>12</v>
      </c>
      <c r="C72" s="16">
        <v>276015</v>
      </c>
      <c r="D72" s="11">
        <f>4741235920550.93/1000000</f>
        <v>4741235.9205509294</v>
      </c>
    </row>
    <row r="73" spans="1:4" ht="13" x14ac:dyDescent="0.3">
      <c r="A73" s="15">
        <v>2017</v>
      </c>
      <c r="B73" s="15" t="s">
        <v>13</v>
      </c>
      <c r="C73" s="16">
        <v>206169</v>
      </c>
      <c r="D73" s="11">
        <f>4160630821499.33/1000000</f>
        <v>4160630.82149933</v>
      </c>
    </row>
    <row r="74" spans="1:4" ht="13" x14ac:dyDescent="0.3">
      <c r="A74" s="15">
        <v>2017</v>
      </c>
      <c r="B74" s="15" t="s">
        <v>14</v>
      </c>
      <c r="C74" s="16">
        <v>241059</v>
      </c>
      <c r="D74" s="11">
        <f>4469525088304.55/1000000</f>
        <v>4469525.0883045495</v>
      </c>
    </row>
    <row r="75" spans="1:4" ht="13" x14ac:dyDescent="0.3">
      <c r="A75" s="15">
        <v>2017</v>
      </c>
      <c r="B75" s="15" t="s">
        <v>18</v>
      </c>
      <c r="C75" s="16">
        <v>241909</v>
      </c>
      <c r="D75" s="11">
        <f>4840734516798.64/1000000</f>
        <v>4840734.5167986397</v>
      </c>
    </row>
    <row r="76" spans="1:4" ht="13" x14ac:dyDescent="0.3">
      <c r="A76" s="19"/>
      <c r="B76" s="19"/>
      <c r="C76" s="24">
        <f>SUM(C64:C75)</f>
        <v>3439865</v>
      </c>
      <c r="D76" s="25">
        <f>SUM(D64:D75)</f>
        <v>50764529.869706981</v>
      </c>
    </row>
    <row r="77" spans="1:4" ht="13" x14ac:dyDescent="0.3">
      <c r="A77" s="15">
        <v>2018</v>
      </c>
      <c r="B77" s="7" t="s">
        <v>4</v>
      </c>
      <c r="C77" s="16">
        <v>222276</v>
      </c>
      <c r="D77" s="9">
        <v>4118356.7421231195</v>
      </c>
    </row>
    <row r="78" spans="1:4" ht="13" x14ac:dyDescent="0.3">
      <c r="A78" s="15">
        <v>2018</v>
      </c>
      <c r="B78" s="6" t="s">
        <v>5</v>
      </c>
      <c r="C78" s="16">
        <v>264648</v>
      </c>
      <c r="D78" s="9">
        <v>4407132.54620793</v>
      </c>
    </row>
    <row r="79" spans="1:4" ht="13" x14ac:dyDescent="0.3">
      <c r="A79" s="15">
        <v>2018</v>
      </c>
      <c r="B79" s="6" t="s">
        <v>6</v>
      </c>
      <c r="C79" s="16">
        <v>299585</v>
      </c>
      <c r="D79" s="9">
        <v>4785854.7144091697</v>
      </c>
    </row>
    <row r="80" spans="1:4" ht="13" x14ac:dyDescent="0.3">
      <c r="A80" s="15">
        <v>2018</v>
      </c>
      <c r="B80" s="6" t="s">
        <v>7</v>
      </c>
      <c r="C80" s="16">
        <v>340712</v>
      </c>
      <c r="D80" s="9">
        <v>4851912.6568200393</v>
      </c>
    </row>
    <row r="81" spans="1:4" ht="13" x14ac:dyDescent="0.3">
      <c r="A81" s="15">
        <v>2018</v>
      </c>
      <c r="B81" s="12" t="s">
        <v>8</v>
      </c>
      <c r="C81" s="16">
        <v>361641</v>
      </c>
      <c r="D81" s="9">
        <v>4946245.3462402504</v>
      </c>
    </row>
    <row r="82" spans="1:4" ht="13" x14ac:dyDescent="0.3">
      <c r="A82" s="15">
        <v>2018</v>
      </c>
      <c r="B82" s="15" t="s">
        <v>9</v>
      </c>
      <c r="C82" s="16">
        <v>348881</v>
      </c>
      <c r="D82" s="9">
        <v>4923826.1575314505</v>
      </c>
    </row>
    <row r="83" spans="1:4" ht="13" x14ac:dyDescent="0.3">
      <c r="A83" s="15">
        <v>2018</v>
      </c>
      <c r="B83" s="15" t="s">
        <v>10</v>
      </c>
      <c r="C83" s="16">
        <v>362658</v>
      </c>
      <c r="D83" s="9">
        <v>5614938.8235208299</v>
      </c>
    </row>
    <row r="84" spans="1:4" ht="13" x14ac:dyDescent="0.3">
      <c r="A84" s="15">
        <v>2018</v>
      </c>
      <c r="B84" s="15" t="s">
        <v>11</v>
      </c>
      <c r="C84" s="16">
        <v>368249</v>
      </c>
      <c r="D84" s="9">
        <v>3852177.1063274303</v>
      </c>
    </row>
    <row r="85" spans="1:4" ht="13" x14ac:dyDescent="0.3">
      <c r="A85" s="15">
        <v>2018</v>
      </c>
      <c r="B85" s="15" t="s">
        <v>12</v>
      </c>
      <c r="C85" s="16">
        <v>367124</v>
      </c>
      <c r="D85" s="9">
        <v>3925357.4967324003</v>
      </c>
    </row>
    <row r="86" spans="1:4" ht="13" x14ac:dyDescent="0.3">
      <c r="A86" s="15">
        <v>2018</v>
      </c>
      <c r="B86" s="15" t="s">
        <v>13</v>
      </c>
      <c r="C86" s="16">
        <v>377051</v>
      </c>
      <c r="D86" s="9">
        <v>4283603.00445092</v>
      </c>
    </row>
    <row r="87" spans="1:4" ht="13" x14ac:dyDescent="0.3">
      <c r="A87" s="15">
        <v>2018</v>
      </c>
      <c r="B87" s="15" t="s">
        <v>14</v>
      </c>
      <c r="C87" s="16">
        <v>394057</v>
      </c>
      <c r="D87" s="9">
        <v>4802729.7693413803</v>
      </c>
    </row>
    <row r="88" spans="1:4" ht="13" x14ac:dyDescent="0.3">
      <c r="A88" s="15">
        <v>2018</v>
      </c>
      <c r="B88" s="15" t="s">
        <v>18</v>
      </c>
      <c r="C88" s="16">
        <v>406314</v>
      </c>
      <c r="D88" s="9">
        <v>4162709.0007210602</v>
      </c>
    </row>
    <row r="89" spans="1:4" ht="13" x14ac:dyDescent="0.3">
      <c r="A89" s="19"/>
      <c r="B89" s="19"/>
      <c r="C89" s="26">
        <f>SUM(C77:C88)</f>
        <v>4113196</v>
      </c>
      <c r="D89" s="25">
        <f>SUM(D77:D88)</f>
        <v>54674843.364425972</v>
      </c>
    </row>
    <row r="90" spans="1:4" ht="13" x14ac:dyDescent="0.3">
      <c r="A90" s="15">
        <v>2019</v>
      </c>
      <c r="B90" s="7" t="s">
        <v>4</v>
      </c>
      <c r="C90" s="16">
        <v>390299</v>
      </c>
      <c r="D90" s="9">
        <v>3975419.4884891901</v>
      </c>
    </row>
    <row r="91" spans="1:4" ht="13" x14ac:dyDescent="0.3">
      <c r="A91" s="15">
        <v>2019</v>
      </c>
      <c r="B91" s="6" t="s">
        <v>5</v>
      </c>
      <c r="C91" s="16">
        <v>385660.33999999997</v>
      </c>
      <c r="D91" s="9">
        <v>4365498.6209049299</v>
      </c>
    </row>
    <row r="92" spans="1:4" ht="13" x14ac:dyDescent="0.3">
      <c r="A92" s="15">
        <v>2019</v>
      </c>
      <c r="B92" s="6" t="s">
        <v>6</v>
      </c>
      <c r="C92" s="16">
        <v>442089.91</v>
      </c>
      <c r="D92" s="9">
        <v>4267250.3762324508</v>
      </c>
    </row>
    <row r="93" spans="1:4" ht="13" x14ac:dyDescent="0.3">
      <c r="A93" s="15">
        <v>2019</v>
      </c>
      <c r="B93" s="6" t="s">
        <v>7</v>
      </c>
      <c r="C93" s="16">
        <v>432436.91</v>
      </c>
      <c r="D93" s="9">
        <v>3821801.5052603101</v>
      </c>
    </row>
    <row r="94" spans="1:4" ht="13" x14ac:dyDescent="0.3">
      <c r="A94" s="15">
        <v>2019</v>
      </c>
      <c r="B94" s="12" t="s">
        <v>8</v>
      </c>
      <c r="C94" s="16">
        <v>432756.19</v>
      </c>
      <c r="D94" s="9">
        <v>4374195.9669838399</v>
      </c>
    </row>
    <row r="95" spans="1:4" ht="13" x14ac:dyDescent="0.3">
      <c r="A95" s="15">
        <v>2019</v>
      </c>
      <c r="B95" s="15" t="s">
        <v>9</v>
      </c>
      <c r="C95" s="16">
        <v>427327</v>
      </c>
      <c r="D95" s="9">
        <v>4336584.2327085901</v>
      </c>
    </row>
    <row r="96" spans="1:4" ht="13" x14ac:dyDescent="0.3">
      <c r="A96" s="15">
        <v>2019</v>
      </c>
      <c r="B96" s="15" t="s">
        <v>10</v>
      </c>
      <c r="C96" s="16">
        <v>228666</v>
      </c>
      <c r="D96" s="9">
        <v>3483357.30148486</v>
      </c>
    </row>
    <row r="97" spans="1:4" ht="13" x14ac:dyDescent="0.3">
      <c r="A97" s="15">
        <v>2019</v>
      </c>
      <c r="B97" s="15" t="s">
        <v>11</v>
      </c>
      <c r="C97" s="16">
        <v>494463</v>
      </c>
      <c r="D97" s="9">
        <v>4271531.6818639301</v>
      </c>
    </row>
    <row r="98" spans="1:4" ht="13" x14ac:dyDescent="0.3">
      <c r="A98" s="15">
        <v>2019</v>
      </c>
      <c r="B98" s="15" t="s">
        <v>12</v>
      </c>
      <c r="C98" s="16">
        <v>347435</v>
      </c>
      <c r="D98" s="9">
        <v>4585012.1150356699</v>
      </c>
    </row>
    <row r="99" spans="1:4" ht="13" x14ac:dyDescent="0.3">
      <c r="A99" s="15">
        <v>2019</v>
      </c>
      <c r="B99" s="15" t="s">
        <v>13</v>
      </c>
      <c r="C99" s="16">
        <v>362769</v>
      </c>
      <c r="D99" s="9">
        <v>3990087.9156505102</v>
      </c>
    </row>
    <row r="100" spans="1:4" ht="13" x14ac:dyDescent="0.3">
      <c r="A100" s="15">
        <v>2019</v>
      </c>
      <c r="B100" s="15" t="s">
        <v>14</v>
      </c>
      <c r="C100" s="16">
        <v>372831</v>
      </c>
      <c r="D100" s="9">
        <v>4000385.4691803502</v>
      </c>
    </row>
    <row r="101" spans="1:4" ht="13" x14ac:dyDescent="0.3">
      <c r="A101" s="15">
        <v>2019</v>
      </c>
      <c r="B101" s="15" t="s">
        <v>18</v>
      </c>
      <c r="C101" s="16">
        <v>408836</v>
      </c>
      <c r="D101" s="9">
        <v>4586176.6697751302</v>
      </c>
    </row>
    <row r="102" spans="1:4" ht="13" x14ac:dyDescent="0.3">
      <c r="A102" s="15"/>
      <c r="B102" s="15"/>
      <c r="C102" s="27">
        <f>SUM(C90:C101)</f>
        <v>4725569.3499999996</v>
      </c>
      <c r="D102" s="28">
        <f>SUM(D90:D101)</f>
        <v>50057301.343569763</v>
      </c>
    </row>
    <row r="103" spans="1:4" ht="13" x14ac:dyDescent="0.3">
      <c r="A103" s="15">
        <v>2020</v>
      </c>
      <c r="B103" s="15" t="s">
        <v>4</v>
      </c>
      <c r="C103" s="16">
        <v>407150</v>
      </c>
      <c r="D103" s="9">
        <v>4820289.0620682798</v>
      </c>
    </row>
    <row r="104" spans="1:4" ht="13" x14ac:dyDescent="0.3">
      <c r="A104" s="15">
        <v>2020</v>
      </c>
      <c r="B104" s="15" t="s">
        <v>5</v>
      </c>
      <c r="C104" s="16">
        <v>437002</v>
      </c>
      <c r="D104" s="9">
        <v>3980843.6623045402</v>
      </c>
    </row>
    <row r="105" spans="1:4" ht="13" x14ac:dyDescent="0.3">
      <c r="A105" s="15">
        <v>2020</v>
      </c>
      <c r="B105" s="15" t="s">
        <v>6</v>
      </c>
      <c r="C105" s="16">
        <v>408767</v>
      </c>
      <c r="D105" s="9">
        <v>3427096.4869604898</v>
      </c>
    </row>
    <row r="106" spans="1:4" ht="13" x14ac:dyDescent="0.3">
      <c r="A106" s="15">
        <v>2020</v>
      </c>
      <c r="B106" s="15" t="s">
        <v>7</v>
      </c>
      <c r="C106" s="16">
        <v>441057</v>
      </c>
      <c r="D106" s="9">
        <v>3497336.5235774196</v>
      </c>
    </row>
    <row r="107" spans="1:4" ht="13" x14ac:dyDescent="0.3">
      <c r="A107" s="15">
        <v>2020</v>
      </c>
      <c r="B107" s="15" t="s">
        <v>8</v>
      </c>
      <c r="C107" s="16">
        <v>475276</v>
      </c>
      <c r="D107" s="9">
        <v>4855591.9020862794</v>
      </c>
    </row>
    <row r="108" spans="1:4" ht="13" x14ac:dyDescent="0.3">
      <c r="A108" s="15">
        <v>2020</v>
      </c>
      <c r="B108" s="15" t="s">
        <v>9</v>
      </c>
      <c r="C108" s="16">
        <v>503819</v>
      </c>
      <c r="D108" s="9">
        <v>6208352.6053884597</v>
      </c>
    </row>
    <row r="109" spans="1:4" ht="13" x14ac:dyDescent="0.3">
      <c r="A109" s="15">
        <v>2020</v>
      </c>
      <c r="B109" s="15" t="s">
        <v>10</v>
      </c>
      <c r="C109" s="16">
        <v>533873</v>
      </c>
      <c r="D109" s="9">
        <v>6092713.1318051303</v>
      </c>
    </row>
    <row r="110" spans="1:4" ht="13" x14ac:dyDescent="0.3">
      <c r="A110" s="15">
        <v>2020</v>
      </c>
      <c r="B110" s="15" t="s">
        <v>11</v>
      </c>
      <c r="C110" s="16">
        <v>535131</v>
      </c>
      <c r="D110" s="9">
        <v>5931654.9269415196</v>
      </c>
    </row>
    <row r="111" spans="1:4" ht="13" x14ac:dyDescent="0.3">
      <c r="A111" s="15">
        <v>2020</v>
      </c>
      <c r="B111" s="15" t="s">
        <v>12</v>
      </c>
      <c r="C111" s="16">
        <v>571048</v>
      </c>
      <c r="D111" s="9">
        <v>6405191.8637581095</v>
      </c>
    </row>
    <row r="112" spans="1:4" ht="13" x14ac:dyDescent="0.3">
      <c r="A112" s="15">
        <v>2020</v>
      </c>
      <c r="B112" s="15" t="s">
        <v>13</v>
      </c>
      <c r="C112" s="16">
        <v>589170</v>
      </c>
      <c r="D112" s="9">
        <v>5938006.9003073815</v>
      </c>
    </row>
    <row r="113" spans="1:4" ht="13" x14ac:dyDescent="0.3">
      <c r="A113" s="15">
        <v>2020</v>
      </c>
      <c r="B113" s="15" t="s">
        <v>14</v>
      </c>
      <c r="C113" s="16">
        <v>565839</v>
      </c>
      <c r="D113" s="9">
        <v>6786645.326482269</v>
      </c>
    </row>
    <row r="114" spans="1:4" ht="13" x14ac:dyDescent="0.3">
      <c r="A114" s="15">
        <v>2020</v>
      </c>
      <c r="B114" s="15" t="s">
        <v>18</v>
      </c>
      <c r="C114" s="16">
        <v>660002</v>
      </c>
      <c r="D114" s="9">
        <v>6923137.58258479</v>
      </c>
    </row>
    <row r="115" spans="1:4" ht="13" x14ac:dyDescent="0.3">
      <c r="A115" s="15"/>
      <c r="B115" s="15"/>
      <c r="C115" s="27">
        <f>SUM(C103:C114)</f>
        <v>6128134</v>
      </c>
      <c r="D115" s="28">
        <f>SUM(D103:D114)</f>
        <v>64866859.974264659</v>
      </c>
    </row>
    <row r="116" spans="1:4" ht="13" x14ac:dyDescent="0.3">
      <c r="A116" s="15">
        <v>2021</v>
      </c>
      <c r="B116" s="15" t="s">
        <v>4</v>
      </c>
      <c r="C116" s="16">
        <v>572462</v>
      </c>
      <c r="D116" s="9">
        <v>5753357.4146440495</v>
      </c>
    </row>
    <row r="117" spans="1:4" ht="13" x14ac:dyDescent="0.3">
      <c r="A117" s="15">
        <v>2021</v>
      </c>
      <c r="B117" s="15" t="s">
        <v>5</v>
      </c>
      <c r="C117" s="16">
        <v>559394</v>
      </c>
      <c r="D117" s="9">
        <v>7192893.2132760789</v>
      </c>
    </row>
    <row r="118" spans="1:4" ht="13" x14ac:dyDescent="0.3">
      <c r="A118" s="15">
        <v>2021</v>
      </c>
      <c r="B118" s="15" t="s">
        <v>6</v>
      </c>
      <c r="C118" s="16">
        <v>619725</v>
      </c>
      <c r="D118" s="9">
        <v>7776023.9243786298</v>
      </c>
    </row>
    <row r="119" spans="1:4" ht="13" x14ac:dyDescent="0.3">
      <c r="A119" s="15">
        <v>2021</v>
      </c>
      <c r="B119" s="15" t="s">
        <v>7</v>
      </c>
      <c r="C119" s="16">
        <v>631726</v>
      </c>
      <c r="D119" s="9">
        <v>7729920.4367834693</v>
      </c>
    </row>
    <row r="120" spans="1:4" ht="13" x14ac:dyDescent="0.3">
      <c r="A120" s="15">
        <v>2021</v>
      </c>
      <c r="B120" s="15" t="s">
        <v>8</v>
      </c>
      <c r="C120" s="16">
        <v>625197</v>
      </c>
      <c r="D120" s="9">
        <v>6931486.2546236487</v>
      </c>
    </row>
    <row r="121" spans="1:4" ht="13" x14ac:dyDescent="0.3">
      <c r="A121" s="15">
        <v>2021</v>
      </c>
      <c r="B121" s="15" t="s">
        <v>9</v>
      </c>
      <c r="C121" s="16">
        <v>691717</v>
      </c>
      <c r="D121" s="9">
        <v>8836525.4444018807</v>
      </c>
    </row>
    <row r="122" spans="1:4" ht="13" x14ac:dyDescent="0.3">
      <c r="A122" s="15">
        <v>2021</v>
      </c>
      <c r="B122" s="15" t="s">
        <v>10</v>
      </c>
      <c r="C122" s="16">
        <v>721308</v>
      </c>
      <c r="D122" s="9">
        <v>8579145.3892321698</v>
      </c>
    </row>
    <row r="123" spans="1:4" ht="13" x14ac:dyDescent="0.3">
      <c r="A123" s="15">
        <v>2021</v>
      </c>
      <c r="B123" s="15" t="s">
        <v>11</v>
      </c>
      <c r="C123" s="16">
        <v>622535</v>
      </c>
      <c r="D123" s="9">
        <v>8392006.3609825987</v>
      </c>
    </row>
    <row r="124" spans="1:4" ht="13" x14ac:dyDescent="0.3">
      <c r="A124" s="15">
        <v>2021</v>
      </c>
      <c r="B124" s="15" t="s">
        <v>12</v>
      </c>
      <c r="C124" s="16">
        <v>783218</v>
      </c>
      <c r="D124" s="9">
        <v>8511362.4841548</v>
      </c>
    </row>
    <row r="125" spans="1:4" ht="13" x14ac:dyDescent="0.3">
      <c r="A125" s="15">
        <v>2021</v>
      </c>
      <c r="B125" s="15" t="s">
        <v>13</v>
      </c>
      <c r="C125" s="16">
        <v>746882</v>
      </c>
      <c r="D125" s="9">
        <v>8645453.9364265706</v>
      </c>
    </row>
    <row r="126" spans="1:4" ht="13" x14ac:dyDescent="0.3">
      <c r="A126" s="15">
        <v>2021</v>
      </c>
      <c r="B126" s="15" t="s">
        <v>14</v>
      </c>
      <c r="C126" s="16">
        <v>827106</v>
      </c>
      <c r="D126" s="9">
        <v>10458528.189584851</v>
      </c>
    </row>
    <row r="127" spans="1:4" ht="13" x14ac:dyDescent="0.3">
      <c r="A127" s="15">
        <v>2021</v>
      </c>
      <c r="B127" s="15" t="s">
        <v>18</v>
      </c>
      <c r="C127" s="16">
        <v>969126</v>
      </c>
      <c r="D127" s="9">
        <v>11258617.0374166</v>
      </c>
    </row>
    <row r="128" spans="1:4" ht="13" x14ac:dyDescent="0.3">
      <c r="A128" s="20"/>
      <c r="B128" s="15"/>
      <c r="C128" s="27">
        <f>SUM(C116:C127)</f>
        <v>8370396</v>
      </c>
      <c r="D128" s="28">
        <f>SUM(D116:D127)</f>
        <v>100065320.08590534</v>
      </c>
    </row>
    <row r="129" spans="1:4" ht="13" x14ac:dyDescent="0.3">
      <c r="A129" s="15">
        <v>2022</v>
      </c>
      <c r="B129" s="15" t="s">
        <v>4</v>
      </c>
      <c r="C129" s="16">
        <v>543199</v>
      </c>
      <c r="D129" s="9">
        <v>4788359.1188227097</v>
      </c>
    </row>
    <row r="130" spans="1:4" ht="13" x14ac:dyDescent="0.3">
      <c r="A130" s="15">
        <v>2022</v>
      </c>
      <c r="B130" s="15" t="s">
        <v>5</v>
      </c>
      <c r="C130" s="16">
        <v>607902</v>
      </c>
      <c r="D130" s="9">
        <v>5025774.9387332294</v>
      </c>
    </row>
    <row r="131" spans="1:4" ht="13" x14ac:dyDescent="0.3">
      <c r="A131" s="15">
        <v>2022</v>
      </c>
      <c r="B131" s="15" t="s">
        <v>6</v>
      </c>
      <c r="C131" s="16">
        <v>588536</v>
      </c>
      <c r="D131" s="9">
        <v>6049980.1835291395</v>
      </c>
    </row>
    <row r="132" spans="1:4" ht="13" x14ac:dyDescent="0.3">
      <c r="A132" s="15">
        <v>2022</v>
      </c>
      <c r="B132" s="15" t="s">
        <v>7</v>
      </c>
      <c r="C132" s="16">
        <v>627412</v>
      </c>
      <c r="D132" s="9">
        <v>5311214.9561094297</v>
      </c>
    </row>
    <row r="133" spans="1:4" ht="13" x14ac:dyDescent="0.3">
      <c r="A133" s="15">
        <v>2022</v>
      </c>
      <c r="B133" s="15" t="s">
        <v>8</v>
      </c>
      <c r="C133" s="16">
        <v>653306</v>
      </c>
      <c r="D133" s="9">
        <v>5629057.65963249</v>
      </c>
    </row>
    <row r="134" spans="1:4" ht="13" x14ac:dyDescent="0.3">
      <c r="A134" s="15">
        <v>2022</v>
      </c>
      <c r="B134" s="15" t="s">
        <v>9</v>
      </c>
      <c r="C134" s="16">
        <v>649387</v>
      </c>
      <c r="D134" s="9">
        <v>6440566.4000101108</v>
      </c>
    </row>
    <row r="135" spans="1:4" ht="13" x14ac:dyDescent="0.3">
      <c r="A135" s="15">
        <v>2022</v>
      </c>
      <c r="B135" s="15" t="s">
        <v>10</v>
      </c>
      <c r="C135" s="16">
        <v>631759</v>
      </c>
      <c r="D135" s="9">
        <v>6386257.4420248903</v>
      </c>
    </row>
    <row r="136" spans="1:4" ht="13" x14ac:dyDescent="0.3">
      <c r="A136" s="15">
        <v>2022</v>
      </c>
      <c r="B136" s="15" t="s">
        <v>11</v>
      </c>
      <c r="C136" s="16">
        <v>666900</v>
      </c>
      <c r="D136" s="9">
        <v>6044962.0580334105</v>
      </c>
    </row>
    <row r="137" spans="1:4" ht="13" x14ac:dyDescent="0.3">
      <c r="A137" s="15">
        <v>2022</v>
      </c>
      <c r="B137" s="15" t="s">
        <v>12</v>
      </c>
      <c r="C137" s="16">
        <v>688277</v>
      </c>
      <c r="D137" s="9">
        <v>7178655.9884249298</v>
      </c>
    </row>
    <row r="138" spans="1:4" ht="13" x14ac:dyDescent="0.3">
      <c r="A138" s="15">
        <v>2022</v>
      </c>
      <c r="B138" s="15" t="s">
        <v>13</v>
      </c>
      <c r="C138" s="16">
        <v>675565</v>
      </c>
      <c r="D138" s="9">
        <v>6716914.8878838103</v>
      </c>
    </row>
    <row r="139" spans="1:4" ht="13" x14ac:dyDescent="0.3">
      <c r="A139" s="15">
        <v>2022</v>
      </c>
      <c r="B139" s="15" t="s">
        <v>14</v>
      </c>
      <c r="C139" s="16">
        <v>654748</v>
      </c>
      <c r="D139" s="9">
        <v>6026154.4144367501</v>
      </c>
    </row>
    <row r="140" spans="1:4" ht="13" x14ac:dyDescent="0.3">
      <c r="A140" s="15">
        <v>2022</v>
      </c>
      <c r="B140" s="15" t="s">
        <v>18</v>
      </c>
      <c r="C140" s="16">
        <v>1320645</v>
      </c>
      <c r="D140" s="9">
        <v>10671827.603439169</v>
      </c>
    </row>
    <row r="141" spans="1:4" ht="13" x14ac:dyDescent="0.3">
      <c r="A141" s="21"/>
      <c r="B141" s="15"/>
      <c r="C141" s="27">
        <f>SUM(C129:C140)</f>
        <v>8307636</v>
      </c>
      <c r="D141" s="28">
        <f>SUM(D129:D140)</f>
        <v>76269725.651080072</v>
      </c>
    </row>
    <row r="142" spans="1:4" ht="13" x14ac:dyDescent="0.3">
      <c r="A142" s="15">
        <v>2023</v>
      </c>
      <c r="B142" s="15" t="s">
        <v>4</v>
      </c>
      <c r="C142" s="16">
        <v>1374764</v>
      </c>
      <c r="D142" s="9">
        <v>10915359.82073536</v>
      </c>
    </row>
    <row r="143" spans="1:4" ht="13" x14ac:dyDescent="0.3">
      <c r="A143" s="15">
        <v>2023</v>
      </c>
      <c r="B143" s="15" t="s">
        <v>5</v>
      </c>
      <c r="C143" s="16">
        <v>1236886</v>
      </c>
      <c r="D143" s="9">
        <v>9726917.0209082309</v>
      </c>
    </row>
    <row r="144" spans="1:4" ht="13" x14ac:dyDescent="0.3">
      <c r="A144" s="15">
        <v>2023</v>
      </c>
      <c r="B144" s="15" t="s">
        <v>6</v>
      </c>
      <c r="C144" s="16">
        <v>1497712</v>
      </c>
      <c r="D144" s="9">
        <v>10518010.566240409</v>
      </c>
    </row>
    <row r="145" spans="1:4" ht="13" x14ac:dyDescent="0.3">
      <c r="A145" s="15">
        <v>2023</v>
      </c>
      <c r="B145" s="15" t="s">
        <v>7</v>
      </c>
      <c r="C145" s="16">
        <v>1003388</v>
      </c>
      <c r="D145" s="9">
        <v>7579999.5941886092</v>
      </c>
    </row>
    <row r="146" spans="1:4" ht="13" x14ac:dyDescent="0.3">
      <c r="A146" s="15">
        <v>2023</v>
      </c>
      <c r="B146" s="15" t="s">
        <v>8</v>
      </c>
      <c r="C146" s="16">
        <v>2229645.59</v>
      </c>
      <c r="D146" s="9">
        <v>12714554.001806641</v>
      </c>
    </row>
    <row r="147" spans="1:4" ht="13" x14ac:dyDescent="0.3">
      <c r="A147" s="15">
        <v>2023</v>
      </c>
      <c r="B147" s="15" t="s">
        <v>9</v>
      </c>
      <c r="C147" s="16">
        <v>1441962</v>
      </c>
      <c r="D147" s="9">
        <v>13772542.01525154</v>
      </c>
    </row>
    <row r="148" spans="1:4" ht="13" x14ac:dyDescent="0.3">
      <c r="A148" s="15">
        <v>2023</v>
      </c>
      <c r="B148" s="15" t="s">
        <v>10</v>
      </c>
      <c r="C148" s="16">
        <v>1465005</v>
      </c>
      <c r="D148" s="9">
        <v>15313469.40051076</v>
      </c>
    </row>
    <row r="149" spans="1:4" ht="13" x14ac:dyDescent="0.3">
      <c r="A149" s="15">
        <v>2023</v>
      </c>
      <c r="B149" s="15" t="s">
        <v>11</v>
      </c>
      <c r="C149" s="16">
        <v>1525328</v>
      </c>
      <c r="D149" s="9">
        <v>15658872.386509359</v>
      </c>
    </row>
    <row r="150" spans="1:4" ht="13" x14ac:dyDescent="0.3">
      <c r="A150" s="15">
        <v>2023</v>
      </c>
      <c r="B150" s="15" t="s">
        <v>12</v>
      </c>
      <c r="C150" s="16">
        <v>1391370</v>
      </c>
      <c r="D150" s="9">
        <v>15315113.833504651</v>
      </c>
    </row>
    <row r="151" spans="1:4" ht="13" x14ac:dyDescent="0.3">
      <c r="A151" s="15">
        <v>2023</v>
      </c>
      <c r="B151" s="15" t="s">
        <v>13</v>
      </c>
      <c r="C151" s="16">
        <v>1500309</v>
      </c>
      <c r="D151" s="9">
        <v>16420750.246258458</v>
      </c>
    </row>
    <row r="152" spans="1:4" ht="13" x14ac:dyDescent="0.3">
      <c r="A152" s="15">
        <v>2023</v>
      </c>
      <c r="B152" s="15" t="s">
        <v>14</v>
      </c>
      <c r="C152" s="16">
        <v>1480560</v>
      </c>
      <c r="D152" s="9">
        <v>14591829.28716098</v>
      </c>
    </row>
    <row r="153" spans="1:4" ht="13" x14ac:dyDescent="0.3">
      <c r="A153" s="15">
        <v>2023</v>
      </c>
      <c r="B153" s="15" t="s">
        <v>18</v>
      </c>
      <c r="C153" s="16">
        <v>1551055</v>
      </c>
      <c r="D153" s="9">
        <v>15282443.42321955</v>
      </c>
    </row>
    <row r="154" spans="1:4" ht="13" x14ac:dyDescent="0.3">
      <c r="A154" s="21"/>
      <c r="B154" s="21"/>
      <c r="C154" s="27">
        <f>SUM(C142:C153)</f>
        <v>17697984.59</v>
      </c>
      <c r="D154" s="28">
        <f>SUM(D142:D153)</f>
        <v>157809861.59629455</v>
      </c>
    </row>
    <row r="155" spans="1:4" ht="13" x14ac:dyDescent="0.3">
      <c r="A155" s="15">
        <v>2024</v>
      </c>
      <c r="B155" s="15" t="s">
        <v>4</v>
      </c>
      <c r="C155" s="16">
        <v>1639662</v>
      </c>
      <c r="D155" s="9">
        <v>17946430.760450117</v>
      </c>
    </row>
    <row r="156" spans="1:4" ht="13" x14ac:dyDescent="0.3">
      <c r="A156" s="15">
        <v>2024</v>
      </c>
      <c r="B156" s="15" t="s">
        <v>5</v>
      </c>
      <c r="C156" s="16">
        <v>1485177</v>
      </c>
      <c r="D156" s="9">
        <v>14713340.25113917</v>
      </c>
    </row>
    <row r="157" spans="1:4" ht="13" x14ac:dyDescent="0.3">
      <c r="A157" s="15">
        <v>2024</v>
      </c>
      <c r="B157" s="15" t="s">
        <v>6</v>
      </c>
      <c r="C157" s="16">
        <v>1535425</v>
      </c>
      <c r="D157" s="9">
        <v>15335224.799037801</v>
      </c>
    </row>
    <row r="158" spans="1:4" ht="13" x14ac:dyDescent="0.3">
      <c r="A158" s="15">
        <v>2024</v>
      </c>
      <c r="B158" s="15" t="s">
        <v>7</v>
      </c>
      <c r="C158" s="16">
        <v>1223056</v>
      </c>
      <c r="D158" s="9">
        <v>14916991.661497319</v>
      </c>
    </row>
    <row r="159" spans="1:4" ht="13" x14ac:dyDescent="0.3">
      <c r="A159" s="15">
        <v>2024</v>
      </c>
      <c r="B159" s="15" t="s">
        <v>8</v>
      </c>
      <c r="C159" s="16">
        <v>1508800</v>
      </c>
      <c r="D159" s="9">
        <v>17488732.302420679</v>
      </c>
    </row>
    <row r="160" spans="1:4" ht="13" x14ac:dyDescent="0.3">
      <c r="A160" s="15">
        <v>2024</v>
      </c>
      <c r="B160" s="15" t="s">
        <v>9</v>
      </c>
      <c r="C160" s="16">
        <v>1427500</v>
      </c>
      <c r="D160" s="9">
        <v>18037973.957726557</v>
      </c>
    </row>
    <row r="161" spans="1:4" ht="13" x14ac:dyDescent="0.3">
      <c r="A161" s="15">
        <v>2024</v>
      </c>
      <c r="B161" s="15" t="s">
        <v>10</v>
      </c>
      <c r="C161" s="16">
        <v>1625730</v>
      </c>
      <c r="D161" s="9">
        <v>19871627.64848252</v>
      </c>
    </row>
    <row r="162" spans="1:4" ht="13" x14ac:dyDescent="0.3">
      <c r="A162" s="15">
        <v>2024</v>
      </c>
      <c r="B162" s="15" t="s">
        <v>11</v>
      </c>
      <c r="C162" s="16">
        <v>2293667</v>
      </c>
      <c r="D162" s="9">
        <v>20116977.542394593</v>
      </c>
    </row>
    <row r="163" spans="1:4" ht="13" x14ac:dyDescent="0.3">
      <c r="A163" s="15">
        <v>2024</v>
      </c>
      <c r="B163" s="15" t="s">
        <v>12</v>
      </c>
      <c r="C163" s="16">
        <v>1755134</v>
      </c>
      <c r="D163" s="9">
        <v>15789991.963680509</v>
      </c>
    </row>
    <row r="164" spans="1:4" ht="13" x14ac:dyDescent="0.3">
      <c r="A164" s="21"/>
      <c r="B164" s="21"/>
      <c r="C164" s="27">
        <f>SUM(C155:C163)</f>
        <v>14494151</v>
      </c>
      <c r="D164" s="28">
        <f>SUM(D155:D163)</f>
        <v>154217290.88682926</v>
      </c>
    </row>
  </sheetData>
  <mergeCells count="3">
    <mergeCell ref="A1:A2"/>
    <mergeCell ref="B1:B2"/>
    <mergeCell ref="C1:D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INTERNET BANKING</vt:lpstr>
    </vt:vector>
  </TitlesOfParts>
  <Company>Bank of Tanzania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Rogath J. Urio</dc:creator>
  <cp:lastModifiedBy>Fredriki L. Mwakuu</cp:lastModifiedBy>
  <dcterms:created xsi:type="dcterms:W3CDTF">2016-10-11T06:25:40Z</dcterms:created>
  <dcterms:modified xsi:type="dcterms:W3CDTF">2024-11-04T02:22:06Z</dcterms:modified>
</cp:coreProperties>
</file>